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nergimarknadsinspektionen.sharepoint.com/teams/ursprungsmarkning/Delade dokument/General/Residualmix/Grexel leverans residualmix/"/>
    </mc:Choice>
  </mc:AlternateContent>
  <xr:revisionPtr revIDLastSave="0" documentId="8_{EECEB2CA-C53E-402E-BBA1-1627A1FD961A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Results" sheetId="3" r:id="rId1"/>
    <sheet name="Consumption" sheetId="4" r:id="rId2"/>
    <sheet name="Final Effective Cancellations" sheetId="5" r:id="rId3"/>
    <sheet name="From_EAM" sheetId="6" r:id="rId4"/>
  </sheets>
  <definedNames>
    <definedName name="ExternalData_1" localSheetId="1" hidden="1">'Consumption'!$A$1:$B$2</definedName>
    <definedName name="ExternalData_1" localSheetId="2" hidden="1">'Final Effective Cancellations'!$A$1:$B$13</definedName>
    <definedName name="ExternalData_2" localSheetId="0" hidden="1">Results!$A$22:$F$38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3" l="1"/>
  <c r="D62" i="3"/>
  <c r="E62" i="3"/>
  <c r="F62" i="3"/>
  <c r="B62" i="3"/>
  <c r="B61" i="3"/>
</calcChain>
</file>

<file path=xl/sharedStrings.xml><?xml version="1.0" encoding="utf-8"?>
<sst xmlns="http://schemas.openxmlformats.org/spreadsheetml/2006/main" count="115" uniqueCount="39">
  <si>
    <t>Country code</t>
  </si>
  <si>
    <t>Fuel type</t>
  </si>
  <si>
    <t>NM</t>
  </si>
  <si>
    <t>RE wind</t>
  </si>
  <si>
    <t>RE hydro</t>
  </si>
  <si>
    <t>RE unspecified</t>
  </si>
  <si>
    <t>RE solar</t>
  </si>
  <si>
    <t>RE biomass</t>
  </si>
  <si>
    <t>RE geothermal</t>
  </si>
  <si>
    <t>Nuclear</t>
  </si>
  <si>
    <t>FO gas</t>
  </si>
  <si>
    <t>FO oil</t>
  </si>
  <si>
    <t>FO unspecified</t>
  </si>
  <si>
    <t>FO lignite</t>
  </si>
  <si>
    <t>FO hard coal</t>
  </si>
  <si>
    <t>Rad waste (mg/kWh) in TSM</t>
  </si>
  <si>
    <t>CO2 (gCO2/kWh) in TSM</t>
  </si>
  <si>
    <t>FO total</t>
  </si>
  <si>
    <t>RE total</t>
  </si>
  <si>
    <t>SE</t>
  </si>
  <si>
    <t>NO</t>
  </si>
  <si>
    <t>FI</t>
  </si>
  <si>
    <t>DK</t>
  </si>
  <si>
    <t>Nordic</t>
  </si>
  <si>
    <t>Rad waste (mg/kWh) in RM</t>
  </si>
  <si>
    <t>CO2 (gCO2/kWh) in RM</t>
  </si>
  <si>
    <t>Untracked %</t>
  </si>
  <si>
    <t>Final RM</t>
  </si>
  <si>
    <t>TSM</t>
  </si>
  <si>
    <t>Country</t>
  </si>
  <si>
    <t>Consumption</t>
  </si>
  <si>
    <t>Final effective cancellations</t>
  </si>
  <si>
    <t>From_EAM</t>
  </si>
  <si>
    <t>Production Mix</t>
  </si>
  <si>
    <t>CO2 (gCO2/kWh) in PM</t>
  </si>
  <si>
    <t>Rad waste (mg/kWh) in PM</t>
  </si>
  <si>
    <t>Volume (TWh)</t>
  </si>
  <si>
    <t>Untracked consumption</t>
  </si>
  <si>
    <t>Size of the residual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</si>
</sst>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10" fontId="2" fillId="0" borderId="0" xfId="1" applyNumberFormat="1" applyFont="1"/>
    <xf numFmtId="2" fontId="2" fillId="0" borderId="0" xfId="0" applyNumberFormat="1" applyFont="1"/>
    <xf numFmtId="2" fontId="2" fillId="0" borderId="0" xfId="1" applyNumberFormat="1" applyFont="1"/>
    <xf numFmtId="2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rocent" xfId="1" builtinId="5"/>
  </cellStyles>
  <dxfs count="24">
    <dxf>
      <numFmt numFmtId="2" formatCode="0.00"/>
    </dxf>
    <dxf>
      <numFmt numFmtId="0" formatCode="General"/>
    </dxf>
    <dxf>
      <numFmt numFmtId="0" formatCode="General"/>
    </dxf>
    <dxf>
      <numFmt numFmtId="2" formatCode="0.00"/>
    </dxf>
    <dxf>
      <numFmt numFmtId="0" formatCode="General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%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Nordic Residual Mix vs. National Mixes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Results!$A$4</c:f>
              <c:strCache>
                <c:ptCount val="1"/>
                <c:pt idx="0">
                  <c:v>RE unspecified</c:v>
                </c:pt>
              </c:strCache>
            </c:strRef>
          </c:tx>
          <c:spPr>
            <a:solidFill>
              <a:srgbClr val="385723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Results!$B$4:$F$4</c:f>
              <c:numCache>
                <c:formatCode>0.00%</c:formatCode>
                <c:ptCount val="5"/>
                <c:pt idx="0">
                  <c:v>1.2149687981085429E-4</c:v>
                </c:pt>
                <c:pt idx="1">
                  <c:v>4.1218424454779648E-2</c:v>
                </c:pt>
                <c:pt idx="2">
                  <c:v>8.465779885473586E-5</c:v>
                </c:pt>
                <c:pt idx="3">
                  <c:v>1.4798728051113776E-4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8-4E09-A20B-3B27304B172F}"/>
            </c:ext>
          </c:extLst>
        </c:ser>
        <c:ser>
          <c:idx val="2"/>
          <c:order val="2"/>
          <c:tx>
            <c:strRef>
              <c:f>Results!$A$5</c:f>
              <c:strCache>
                <c:ptCount val="1"/>
                <c:pt idx="0">
                  <c:v>RE biomass</c:v>
                </c:pt>
              </c:strCache>
            </c:strRef>
          </c:tx>
          <c:spPr>
            <a:solidFill>
              <a:srgbClr val="548235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Results!$B$5:$F$5</c:f>
              <c:numCache>
                <c:formatCode>0.00%</c:formatCode>
                <c:ptCount val="5"/>
                <c:pt idx="0">
                  <c:v>2.107529825142402E-2</c:v>
                </c:pt>
                <c:pt idx="1">
                  <c:v>4.5158748031783921E-2</c:v>
                </c:pt>
                <c:pt idx="2">
                  <c:v>4.7678548351312473E-2</c:v>
                </c:pt>
                <c:pt idx="3">
                  <c:v>6.5554671784277107E-3</c:v>
                </c:pt>
                <c:pt idx="4">
                  <c:v>7.4659713481340956E-2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8-4E09-A20B-3B27304B172F}"/>
            </c:ext>
          </c:extLst>
        </c:ser>
        <c:ser>
          <c:idx val="3"/>
          <c:order val="3"/>
          <c:tx>
            <c:strRef>
              <c:f>Results!$A$6</c:f>
              <c:strCache>
                <c:ptCount val="1"/>
                <c:pt idx="0">
                  <c:v>RE solar</c:v>
                </c:pt>
              </c:strCache>
            </c:strRef>
          </c:tx>
          <c:spPr>
            <a:solidFill>
              <a:srgbClr val="00B060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Results!$B$6:$F$6</c:f>
              <c:numCache>
                <c:formatCode>0.00%</c:formatCode>
                <c:ptCount val="5"/>
                <c:pt idx="0">
                  <c:v>4.2294187105644337E-2</c:v>
                </c:pt>
                <c:pt idx="1">
                  <c:v>6.7116436516361067E-2</c:v>
                </c:pt>
                <c:pt idx="2">
                  <c:v>4.1925633927766263E-2</c:v>
                </c:pt>
                <c:pt idx="3">
                  <c:v>1.3008965403880962E-2</c:v>
                </c:pt>
                <c:pt idx="4">
                  <c:v>0.28195632192481929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8-4E09-A20B-3B27304B172F}"/>
            </c:ext>
          </c:extLst>
        </c:ser>
        <c:ser>
          <c:idx val="4"/>
          <c:order val="4"/>
          <c:tx>
            <c:strRef>
              <c:f>Results!$A$7</c:f>
              <c:strCache>
                <c:ptCount val="1"/>
                <c:pt idx="0">
                  <c:v>RE geothermal</c:v>
                </c:pt>
              </c:strCache>
            </c:strRef>
          </c:tx>
          <c:spPr>
            <a:solidFill>
              <a:srgbClr val="95C674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Results!$B$7:$F$7</c:f>
              <c:numCache>
                <c:formatCode>0.00%</c:formatCode>
                <c:ptCount val="5"/>
                <c:pt idx="0">
                  <c:v>2.6604327092121063E-6</c:v>
                </c:pt>
                <c:pt idx="1">
                  <c:v>1.813774203774146E-6</c:v>
                </c:pt>
                <c:pt idx="2">
                  <c:v>1.6046502676851393E-6</c:v>
                </c:pt>
                <c:pt idx="3">
                  <c:v>2.8050319344312688E-6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8-4E09-A20B-3B27304B172F}"/>
            </c:ext>
          </c:extLst>
        </c:ser>
        <c:ser>
          <c:idx val="5"/>
          <c:order val="5"/>
          <c:tx>
            <c:strRef>
              <c:f>Results!$A$8</c:f>
              <c:strCache>
                <c:ptCount val="1"/>
                <c:pt idx="0">
                  <c:v>RE wind</c:v>
                </c:pt>
              </c:strCache>
            </c:strRef>
          </c:tx>
          <c:spPr>
            <a:solidFill>
              <a:srgbClr val="ABDB77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Results!$B$8:$F$8</c:f>
              <c:numCache>
                <c:formatCode>0.00%</c:formatCode>
                <c:ptCount val="5"/>
                <c:pt idx="0">
                  <c:v>2.7831013014433959E-2</c:v>
                </c:pt>
                <c:pt idx="1">
                  <c:v>7.8545686182275962E-2</c:v>
                </c:pt>
                <c:pt idx="2">
                  <c:v>8.9719375043436148E-3</c:v>
                </c:pt>
                <c:pt idx="3">
                  <c:v>1.568352414243547E-2</c:v>
                </c:pt>
                <c:pt idx="4">
                  <c:v>7.752121125158902E-2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8-4E09-A20B-3B27304B172F}"/>
            </c:ext>
          </c:extLst>
        </c:ser>
        <c:ser>
          <c:idx val="6"/>
          <c:order val="6"/>
          <c:tx>
            <c:strRef>
              <c:f>Results!$A$9</c:f>
              <c:strCache>
                <c:ptCount val="1"/>
                <c:pt idx="0">
                  <c:v>RE hydro</c:v>
                </c:pt>
              </c:strCache>
            </c:strRef>
          </c:tx>
          <c:spPr>
            <a:solidFill>
              <a:srgbClr val="E2F0D9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Results!$B$9:$F$9</c:f>
              <c:numCache>
                <c:formatCode>0.00%</c:formatCode>
                <c:ptCount val="5"/>
                <c:pt idx="0">
                  <c:v>1.048298914242122E-2</c:v>
                </c:pt>
                <c:pt idx="1">
                  <c:v>1.2431736962258246E-2</c:v>
                </c:pt>
                <c:pt idx="2">
                  <c:v>1.3843864145533074E-2</c:v>
                </c:pt>
                <c:pt idx="3">
                  <c:v>1.2768632883657854E-2</c:v>
                </c:pt>
                <c:pt idx="4">
                  <c:v>7.2824971132098945E-2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48-4E09-A20B-3B27304B172F}"/>
            </c:ext>
          </c:extLst>
        </c:ser>
        <c:ser>
          <c:idx val="7"/>
          <c:order val="7"/>
          <c:tx>
            <c:strRef>
              <c:f>Results!$A$10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C6C6C"/>
            </a:solidFill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Results!$B$10:$F$10</c:f>
              <c:numCache>
                <c:formatCode>0.00%</c:formatCode>
                <c:ptCount val="5"/>
                <c:pt idx="0">
                  <c:v>0.21614325200432258</c:v>
                </c:pt>
                <c:pt idx="1">
                  <c:v>0.12227315192476125</c:v>
                </c:pt>
                <c:pt idx="2">
                  <c:v>0.30935721112926634</c:v>
                </c:pt>
                <c:pt idx="3">
                  <c:v>0.19047076694147796</c:v>
                </c:pt>
                <c:pt idx="4">
                  <c:v>0.32539596982320268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48-4E09-A20B-3B27304B172F}"/>
            </c:ext>
          </c:extLst>
        </c:ser>
        <c:ser>
          <c:idx val="9"/>
          <c:order val="9"/>
          <c:tx>
            <c:strRef>
              <c:f>Results!$A$12</c:f>
              <c:strCache>
                <c:ptCount val="1"/>
                <c:pt idx="0">
                  <c:v>FO unspecified</c:v>
                </c:pt>
              </c:strCache>
            </c:strRef>
          </c:tx>
          <c:spPr>
            <a:solidFill>
              <a:srgbClr val="0D0D0D"/>
            </a:solidFill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Results!$B$12:$F$12</c:f>
              <c:numCache>
                <c:formatCode>0.00%</c:formatCode>
                <c:ptCount val="5"/>
                <c:pt idx="0">
                  <c:v>8.2532299289135483E-2</c:v>
                </c:pt>
                <c:pt idx="1">
                  <c:v>7.0848690118132995E-2</c:v>
                </c:pt>
                <c:pt idx="2">
                  <c:v>6.6086319121557602E-2</c:v>
                </c:pt>
                <c:pt idx="3">
                  <c:v>7.9068126596971988E-2</c:v>
                </c:pt>
                <c:pt idx="4">
                  <c:v>0.13778887429244382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48-4E09-A20B-3B27304B172F}"/>
            </c:ext>
          </c:extLst>
        </c:ser>
        <c:ser>
          <c:idx val="10"/>
          <c:order val="10"/>
          <c:tx>
            <c:strRef>
              <c:f>Results!$A$13</c:f>
              <c:strCache>
                <c:ptCount val="1"/>
                <c:pt idx="0">
                  <c:v>FO hard coal</c:v>
                </c:pt>
              </c:strCache>
            </c:strRef>
          </c:tx>
          <c:spPr>
            <a:solidFill>
              <a:srgbClr val="404040"/>
            </a:solidFill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Results!$B$13:$F$13</c:f>
              <c:numCache>
                <c:formatCode>0.00%</c:formatCode>
                <c:ptCount val="5"/>
                <c:pt idx="0">
                  <c:v>0.32533430576454853</c:v>
                </c:pt>
                <c:pt idx="1">
                  <c:v>0.30909248649273197</c:v>
                </c:pt>
                <c:pt idx="2">
                  <c:v>0.29656855245620645</c:v>
                </c:pt>
                <c:pt idx="3">
                  <c:v>0.36673157055160149</c:v>
                </c:pt>
                <c:pt idx="4">
                  <c:v>7.5386207309356169E-4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48-4E09-A20B-3B27304B172F}"/>
            </c:ext>
          </c:extLst>
        </c:ser>
        <c:ser>
          <c:idx val="11"/>
          <c:order val="11"/>
          <c:tx>
            <c:strRef>
              <c:f>Results!$A$14</c:f>
              <c:strCache>
                <c:ptCount val="1"/>
                <c:pt idx="0">
                  <c:v>FO lignite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Results!$B$14:$F$14</c:f>
              <c:numCache>
                <c:formatCode>0.00%</c:formatCode>
                <c:ptCount val="5"/>
                <c:pt idx="0">
                  <c:v>2.9063552678693827E-3</c:v>
                </c:pt>
                <c:pt idx="1">
                  <c:v>2.2890399700038287E-3</c:v>
                </c:pt>
                <c:pt idx="2">
                  <c:v>2.0251189993580965E-3</c:v>
                </c:pt>
                <c:pt idx="3">
                  <c:v>3.5400383364642143E-3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48-4E09-A20B-3B27304B172F}"/>
            </c:ext>
          </c:extLst>
        </c:ser>
        <c:ser>
          <c:idx val="12"/>
          <c:order val="12"/>
          <c:tx>
            <c:strRef>
              <c:f>Results!$A$15</c:f>
              <c:strCache>
                <c:ptCount val="1"/>
                <c:pt idx="0">
                  <c:v>FO oil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Results!$B$15:$F$15</c:f>
              <c:numCache>
                <c:formatCode>0.00%</c:formatCode>
                <c:ptCount val="5"/>
                <c:pt idx="0">
                  <c:v>1.748662510144074E-2</c:v>
                </c:pt>
                <c:pt idx="1">
                  <c:v>1.5474805843249137E-2</c:v>
                </c:pt>
                <c:pt idx="2">
                  <c:v>1.9466404855334164E-2</c:v>
                </c:pt>
                <c:pt idx="3">
                  <c:v>1.744738654750181E-2</c:v>
                </c:pt>
                <c:pt idx="4">
                  <c:v>1.2212565584115702E-2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48-4E09-A20B-3B27304B172F}"/>
            </c:ext>
          </c:extLst>
        </c:ser>
        <c:ser>
          <c:idx val="13"/>
          <c:order val="13"/>
          <c:tx>
            <c:strRef>
              <c:f>Results!$A$16</c:f>
              <c:strCache>
                <c:ptCount val="1"/>
                <c:pt idx="0">
                  <c:v>FO gas</c:v>
                </c:pt>
              </c:strCache>
            </c:strRef>
          </c:tx>
          <c:spPr>
            <a:solidFill>
              <a:srgbClr val="D9D9D9"/>
            </a:solidFill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Results!$B$16:$F$16</c:f>
              <c:numCache>
                <c:formatCode>0.00%</c:formatCode>
                <c:ptCount val="5"/>
                <c:pt idx="0">
                  <c:v>0.25378951774623953</c:v>
                </c:pt>
                <c:pt idx="1">
                  <c:v>0.23554897972945812</c:v>
                </c:pt>
                <c:pt idx="2">
                  <c:v>0.19399014706019935</c:v>
                </c:pt>
                <c:pt idx="3">
                  <c:v>0.29457472910513482</c:v>
                </c:pt>
                <c:pt idx="4">
                  <c:v>1.688651043729578E-2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48-4E09-A20B-3B27304B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7285104"/>
        <c:axId val="1807279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Results!$A$3</c15:sqref>
                        </c15:formulaRef>
                      </c:ext>
                    </c:extLst>
                    <c:strCache>
                      <c:ptCount val="1"/>
                      <c:pt idx="0">
                        <c:v>RE total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Results!$B$2:$F$2</c15:sqref>
                        </c15:formulaRef>
                      </c:ext>
                    </c:extLst>
                    <c:strCache>
                      <c:ptCount val="5"/>
                      <c:pt idx="0">
                        <c:v>Nordic</c:v>
                      </c:pt>
                      <c:pt idx="1">
                        <c:v>DK</c:v>
                      </c:pt>
                      <c:pt idx="2">
                        <c:v>FI</c:v>
                      </c:pt>
                      <c:pt idx="3">
                        <c:v>NO</c:v>
                      </c:pt>
                      <c:pt idx="4">
                        <c:v>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Results!$B$3:$F$3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0.10180764482644362</c:v>
                      </c:pt>
                      <c:pt idx="1">
                        <c:v>0.24447284592166263</c:v>
                      </c:pt>
                      <c:pt idx="2">
                        <c:v>0.11250624637807785</c:v>
                      </c:pt>
                      <c:pt idx="3">
                        <c:v>4.8167381920847567E-2</c:v>
                      </c:pt>
                      <c:pt idx="4">
                        <c:v>0.50696221778984818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DA48-4E09-A20B-3B27304B172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Results!$A$11</c15:sqref>
                        </c15:formulaRef>
                      </c:ext>
                    </c:extLst>
                    <c:strCache>
                      <c:ptCount val="1"/>
                      <c:pt idx="0">
                        <c:v>FO total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Results!$B$2:$F$2</c15:sqref>
                        </c15:formulaRef>
                      </c:ext>
                    </c:extLst>
                    <c:strCache>
                      <c:ptCount val="5"/>
                      <c:pt idx="0">
                        <c:v>Nordic</c:v>
                      </c:pt>
                      <c:pt idx="1">
                        <c:v>DK</c:v>
                      </c:pt>
                      <c:pt idx="2">
                        <c:v>FI</c:v>
                      </c:pt>
                      <c:pt idx="3">
                        <c:v>NO</c:v>
                      </c:pt>
                      <c:pt idx="4">
                        <c:v>SE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Results!$B$11:$F$11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0.68204910316923373</c:v>
                      </c:pt>
                      <c:pt idx="1">
                        <c:v>0.63325400215357608</c:v>
                      </c:pt>
                      <c:pt idx="2">
                        <c:v>0.57813654249265567</c:v>
                      </c:pt>
                      <c:pt idx="3">
                        <c:v>0.76136185113767429</c:v>
                      </c:pt>
                      <c:pt idx="4">
                        <c:v>0.16764181238694886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A48-4E09-A20B-3B27304B172F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14"/>
          <c:order val="14"/>
          <c:tx>
            <c:strRef>
              <c:f>Results!$A$17</c:f>
              <c:strCache>
                <c:ptCount val="1"/>
                <c:pt idx="0">
                  <c:v>Untracked %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7"/>
            <c:spPr>
              <a:solidFill>
                <a:schemeClr val="accent2"/>
              </a:solidFill>
              <a:ln>
                <a:noFill/>
              </a:ln>
            </c:spPr>
          </c:marker>
          <c:xVal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xVal>
          <c:yVal>
            <c:numRef>
              <c:f>Results!$B$17:$F$17</c:f>
              <c:numCache>
                <c:formatCode>0.00%</c:formatCode>
                <c:ptCount val="5"/>
                <c:pt idx="0">
                  <c:v>0.39343962248113346</c:v>
                </c:pt>
                <c:pt idx="1">
                  <c:v>0.57706348380382499</c:v>
                </c:pt>
                <c:pt idx="2">
                  <c:v>0.30071146150661598</c:v>
                </c:pt>
                <c:pt idx="3">
                  <c:v>0.70522981918926797</c:v>
                </c:pt>
                <c:pt idx="4">
                  <c:v>8.4176827661290199E-2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48-4E09-A20B-3B27304B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285104"/>
        <c:axId val="1807279120"/>
      </c:scatterChart>
      <c:catAx>
        <c:axId val="180728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807279120"/>
        <c:crosses val="autoZero"/>
        <c:auto val="1"/>
        <c:lblAlgn val="ctr"/>
        <c:lblOffset val="100"/>
        <c:noMultiLvlLbl val="0"/>
      </c:catAx>
      <c:valAx>
        <c:axId val="18072791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8072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i-FI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Environmental indicators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Results!$A$18</c:f>
              <c:strCache>
                <c:ptCount val="1"/>
                <c:pt idx="0">
                  <c:v>CO2 (gCO2/kWh) in RM</c:v>
                </c:pt>
              </c:strCache>
            </c:strRef>
          </c:tx>
          <c:spPr>
            <a:ln w="19050">
              <a:noFill/>
            </a:ln>
          </c:spPr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Results!$B$18:$F$18</c:f>
              <c:numCache>
                <c:formatCode>0.00</c:formatCode>
                <c:ptCount val="5"/>
                <c:pt idx="0">
                  <c:v>464.7917491745481</c:v>
                </c:pt>
                <c:pt idx="1">
                  <c:v>421.89349901710574</c:v>
                </c:pt>
                <c:pt idx="2">
                  <c:v>405.59245717236615</c:v>
                </c:pt>
                <c:pt idx="3">
                  <c:v>534.83965442931526</c:v>
                </c:pt>
                <c:pt idx="4">
                  <c:v>85.517038548240293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9-4C5B-BC6A-48CE42AA18B2}"/>
            </c:ext>
          </c:extLst>
        </c:ser>
        <c:ser>
          <c:idx val="2"/>
          <c:order val="2"/>
          <c:tx>
            <c:strRef>
              <c:f>Results!$A$37</c:f>
              <c:strCache>
                <c:ptCount val="1"/>
                <c:pt idx="0">
                  <c:v>CO2 (gCO2/kWh) in TSM</c:v>
                </c:pt>
              </c:strCache>
            </c:strRef>
          </c:tx>
          <c:invertIfNegative val="0"/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Results!$B$37:$F$37</c:f>
              <c:numCache>
                <c:formatCode>0.00</c:formatCode>
                <c:ptCount val="5"/>
                <c:pt idx="0">
                  <c:v>182.94762745941748</c:v>
                </c:pt>
                <c:pt idx="1">
                  <c:v>243.45933233699648</c:v>
                </c:pt>
                <c:pt idx="2">
                  <c:v>121.96630057236179</c:v>
                </c:pt>
                <c:pt idx="3">
                  <c:v>377.09538875788934</c:v>
                </c:pt>
                <c:pt idx="4">
                  <c:v>7.5206359195055095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9-4C5B-BC6A-48CE42AA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285104"/>
        <c:axId val="1807279120"/>
      </c:barChart>
      <c:lineChart>
        <c:grouping val="standard"/>
        <c:varyColors val="0"/>
        <c:ser>
          <c:idx val="1"/>
          <c:order val="1"/>
          <c:tx>
            <c:strRef>
              <c:f>Results!$A$19</c:f>
              <c:strCache>
                <c:ptCount val="1"/>
                <c:pt idx="0">
                  <c:v>Rad waste (mg/kWh) in RM</c:v>
                </c:pt>
              </c:strCache>
            </c:strRef>
          </c:tx>
          <c:marker>
            <c:symbol val="none"/>
          </c:marker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Results!$B$19:$F$19</c:f>
              <c:numCache>
                <c:formatCode>0.00</c:formatCode>
                <c:ptCount val="5"/>
                <c:pt idx="0">
                  <c:v>0.61983946531057788</c:v>
                </c:pt>
                <c:pt idx="1">
                  <c:v>0.36505937148467038</c:v>
                </c:pt>
                <c:pt idx="2">
                  <c:v>0.9265144827123738</c:v>
                </c:pt>
                <c:pt idx="3">
                  <c:v>0.56869030123408648</c:v>
                </c:pt>
                <c:pt idx="4">
                  <c:v>0.87856911852264763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9-4C5B-BC6A-48CE42AA18B2}"/>
            </c:ext>
          </c:extLst>
        </c:ser>
        <c:ser>
          <c:idx val="3"/>
          <c:order val="3"/>
          <c:tx>
            <c:strRef>
              <c:f>Results!$A$38</c:f>
              <c:strCache>
                <c:ptCount val="1"/>
                <c:pt idx="0">
                  <c:v>Rad waste (mg/kWh) in TSM</c:v>
                </c:pt>
              </c:strCache>
            </c:strRef>
          </c:tx>
          <c:marker>
            <c:symbol val="none"/>
          </c:marker>
          <c:cat>
            <c:strRef>
              <c:f>Results!$B$2:$F$2</c:f>
              <c:strCache>
                <c:ptCount val="5"/>
                <c:pt idx="0">
                  <c:v>Nordic</c:v>
                </c:pt>
                <c:pt idx="1">
                  <c:v>DK</c:v>
                </c:pt>
                <c:pt idx="2">
                  <c:v>FI</c:v>
                </c:pt>
                <c:pt idx="3">
                  <c:v>NO</c:v>
                </c:pt>
                <c:pt idx="4">
                  <c:v>SE</c:v>
                </c:pt>
              </c:strCache>
            </c:strRef>
          </c:cat>
          <c:val>
            <c:numRef>
              <c:f>Results!$B$38:$F$38</c:f>
              <c:numCache>
                <c:formatCode>0.00</c:formatCode>
                <c:ptCount val="5"/>
                <c:pt idx="0">
                  <c:v>0.87559174155357111</c:v>
                </c:pt>
                <c:pt idx="1">
                  <c:v>0.23365171330779505</c:v>
                </c:pt>
                <c:pt idx="2">
                  <c:v>1.5463282599131245</c:v>
                </c:pt>
                <c:pt idx="3">
                  <c:v>0.50986783512940315</c:v>
                </c:pt>
                <c:pt idx="4">
                  <c:v>1.0174930451595685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9-4C5B-BC6A-48CE42AA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833871"/>
        <c:axId val="1772840111"/>
      </c:lineChart>
      <c:catAx>
        <c:axId val="180728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807279120"/>
        <c:crosses val="autoZero"/>
        <c:auto val="1"/>
        <c:lblAlgn val="ctr"/>
        <c:lblOffset val="100"/>
        <c:noMultiLvlLbl val="0"/>
      </c:catAx>
      <c:valAx>
        <c:axId val="180727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807285104"/>
        <c:crosses val="autoZero"/>
        <c:crossBetween val="between"/>
      </c:valAx>
      <c:valAx>
        <c:axId val="1772840111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1772833871"/>
        <c:crosses val="max"/>
        <c:crossBetween val="between"/>
      </c:valAx>
      <c:catAx>
        <c:axId val="17728338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2840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i-FI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21</xdr:col>
      <xdr:colOff>298905</xdr:colOff>
      <xdr:row>23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0D6904-86E6-4D69-AEC4-3F0BE590C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653141</xdr:colOff>
      <xdr:row>26</xdr:row>
      <xdr:rowOff>186610</xdr:rowOff>
    </xdr:from>
    <xdr:to>
      <xdr:col>21</xdr:col>
      <xdr:colOff>381000</xdr:colOff>
      <xdr:row>49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113723-DAF4-4A6A-BFE9-CDB747180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62B8BF-DFD3-432C-BEB5-BD4C4E9C40ED}" name="Final_Residual_Mix9" displayName="Final_Residual_Mix9" ref="A2:F19" totalsRowShown="0">
  <autoFilter ref="A2:F19" xr:uid="{CFC816A6-AF8F-4EB1-8102-6C4674FE6B8D}"/>
  <tableColumns count="6">
    <tableColumn id="1" xr3:uid="{AFB367F4-8FD8-4E1E-9543-6830DCCF9C48}" name="Final RM" dataDxfId="23"/>
    <tableColumn id="2" xr3:uid="{65A848C8-C0AE-4E46-96B2-997FEEED58F9}" name="Nordic" dataDxfId="22"/>
    <tableColumn id="3" xr3:uid="{8F8FE4B9-A98B-4AE7-80A9-BF8D09FAB029}" name="DK" dataDxfId="21"/>
    <tableColumn id="4" xr3:uid="{FA0AB095-5B67-4AF6-84FB-79EC78014392}" name="FI" dataDxfId="20"/>
    <tableColumn id="5" xr3:uid="{BB94AE36-813C-4A4F-83E2-BCD9ABE3DFB0}" name="NO" dataDxfId="19"/>
    <tableColumn id="6" xr3:uid="{EDF69FF3-F816-480C-BB84-47953BE8F61B}" name="SE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2F7B82-C87E-468C-83D8-80DEC9C3F686}" name="Final_Total_Supplier_Mix10" displayName="Final_Total_Supplier_Mix10" ref="A22:F38" totalsRowShown="0">
  <autoFilter ref="A22:F38" xr:uid="{913C6D9F-6F5A-4C75-B82E-6A1B5FE98122}"/>
  <tableColumns count="6">
    <tableColumn id="1" xr3:uid="{F20E3BED-D160-4095-8E89-C50BE79892E5}" name="TSM" dataDxfId="17"/>
    <tableColumn id="2" xr3:uid="{936D664E-3325-471C-98D5-ED056082C77E}" name="Nordic" dataDxfId="16"/>
    <tableColumn id="3" xr3:uid="{C65B6A8F-FF65-4BB0-B4D1-4EFDB1221F15}" name="DK" dataDxfId="15"/>
    <tableColumn id="4" xr3:uid="{578C2304-5CC2-4210-9976-7A0ABAD12C0F}" name="FI" dataDxfId="14"/>
    <tableColumn id="5" xr3:uid="{4CC21471-7CE9-4A85-A170-74B99AC4D9A8}" name="NO" dataDxfId="13"/>
    <tableColumn id="6" xr3:uid="{2CF6CA16-4F34-4A46-9CAC-DD2938FC5733}" name="SE" dataDxfId="1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4EA93F-308C-4CA0-8C9C-7998143A6434}" name="Final_Total_Supplier_Mix108" displayName="Final_Total_Supplier_Mix108" ref="A41:F58" totalsRowShown="0">
  <autoFilter ref="A41:F58" xr:uid="{894EA93F-308C-4CA0-8C9C-7998143A6434}"/>
  <tableColumns count="6">
    <tableColumn id="1" xr3:uid="{6D76F0A1-9C19-4E33-A137-39DFC81CE9F3}" name="Production Mix" dataDxfId="11"/>
    <tableColumn id="2" xr3:uid="{12CFA7F5-6D81-4628-B3D8-A3C1FC4C99F3}" name="Nordic" dataDxfId="10"/>
    <tableColumn id="3" xr3:uid="{A79092C9-37D4-4B0B-8F23-DD48197F68E9}" name="DK" dataDxfId="9"/>
    <tableColumn id="4" xr3:uid="{F57ED161-104A-4664-A5D3-478FE4F8BACD}" name="FI" dataDxfId="8"/>
    <tableColumn id="5" xr3:uid="{6C2B9DB4-4D66-4C80-B545-8B843D5D7183}" name="NO" dataDxfId="7"/>
    <tableColumn id="6" xr3:uid="{6AD92B0A-BBE8-4AE9-A9E0-64CE31603FF5}" name="SE" dataDxfId="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14E01-CE4B-4F1C-91A3-6FFC4F5F2B14}" name="Consumption" displayName="Consumption" ref="A1:B2" totalsRowShown="0">
  <autoFilter ref="A1:B2" xr:uid="{D5A14E01-CE4B-4F1C-91A3-6FFC4F5F2B14}"/>
  <tableColumns count="2">
    <tableColumn id="1" xr3:uid="{35BC0674-E978-4F27-90A8-0B72EDF91D25}" name="Country"/>
    <tableColumn id="2" xr3:uid="{849EC9A5-B2DA-4D4A-9051-DA92F47938D1}" name="Consumption" dataDxfId="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C8BEEE-2098-431F-B2FA-A2D4139BDD7E}" name="Final_effective_cancellations" displayName="Final_effective_cancellations" ref="A1:B13" totalsRowShown="0">
  <autoFilter ref="A1:B13" xr:uid="{6BC8BEEE-2098-431F-B2FA-A2D4139BDD7E}"/>
  <tableColumns count="2">
    <tableColumn id="1" xr3:uid="{66B624EA-EEEA-4987-8D85-EDB66EA4608E}" name="Fuel type" dataDxfId="4"/>
    <tableColumn id="2" xr3:uid="{774D885B-B49E-4F29-8FA2-D25C04762476}" name="Final effective cancellations" dataDxfId="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9F6CCD-D6E4-429F-9F2C-A57F45996EA2}" name="From_EAM" displayName="From_EAM" ref="A1:C13" totalsRowShown="0">
  <autoFilter ref="A1:C13" xr:uid="{3D9F6CCD-D6E4-429F-9F2C-A57F45996EA2}"/>
  <tableColumns count="3">
    <tableColumn id="1" xr3:uid="{F03B4E19-8B6C-4E82-B065-1F6ACE5C06E0}" name="Country code" dataDxfId="2"/>
    <tableColumn id="2" xr3:uid="{20EC1717-229C-445B-861C-EBBF4E5E4258}" name="Fuel type" dataDxfId="1"/>
    <tableColumn id="3" xr3:uid="{D18AB918-FAD6-4AFF-9E30-827531DE9E9F}" name="From_EAM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2093-32E1-4526-84FA-B3EF0498F633}">
  <dimension ref="A2:G62"/>
  <sheetViews>
    <sheetView tabSelected="1" topLeftCell="A3" zoomScale="90" zoomScaleNormal="90" workbookViewId="0">
      <selection activeCell="B11" sqref="B11"/>
    </sheetView>
  </sheetViews>
  <sheetFormatPr defaultRowHeight="14.5" x14ac:dyDescent="0.35"/>
  <cols>
    <col min="1" max="1" width="28.08984375" bestFit="1" customWidth="1"/>
    <col min="2" max="2" width="12.54296875" bestFit="1" customWidth="1"/>
    <col min="3" max="6" width="9.26953125" bestFit="1" customWidth="1"/>
  </cols>
  <sheetData>
    <row r="2" spans="1:6" x14ac:dyDescent="0.35">
      <c r="A2" t="s">
        <v>27</v>
      </c>
      <c r="B2" t="s">
        <v>23</v>
      </c>
      <c r="C2" t="s">
        <v>22</v>
      </c>
      <c r="D2" t="s">
        <v>21</v>
      </c>
      <c r="E2" t="s">
        <v>20</v>
      </c>
      <c r="F2" t="s">
        <v>19</v>
      </c>
    </row>
    <row r="3" spans="1:6" x14ac:dyDescent="0.35">
      <c r="A3" t="s">
        <v>18</v>
      </c>
      <c r="B3" s="3">
        <v>0.10180764482644362</v>
      </c>
      <c r="C3" s="2">
        <v>0.24447284592166263</v>
      </c>
      <c r="D3" s="2">
        <v>0.11250624637807785</v>
      </c>
      <c r="E3" s="2">
        <v>4.8167381920847567E-2</v>
      </c>
      <c r="F3" s="2">
        <v>0.50696221778984818</v>
      </c>
    </row>
    <row r="4" spans="1:6" x14ac:dyDescent="0.35">
      <c r="A4" t="s">
        <v>5</v>
      </c>
      <c r="B4" s="3">
        <v>1.2149687981085429E-4</v>
      </c>
      <c r="C4" s="2">
        <v>4.1218424454779648E-2</v>
      </c>
      <c r="D4" s="2">
        <v>8.465779885473586E-5</v>
      </c>
      <c r="E4" s="2">
        <v>1.4798728051113776E-4</v>
      </c>
      <c r="F4" s="2">
        <v>0</v>
      </c>
    </row>
    <row r="5" spans="1:6" x14ac:dyDescent="0.35">
      <c r="A5" t="s">
        <v>7</v>
      </c>
      <c r="B5" s="3">
        <v>2.107529825142402E-2</v>
      </c>
      <c r="C5" s="2">
        <v>4.5158748031783921E-2</v>
      </c>
      <c r="D5" s="2">
        <v>4.7678548351312473E-2</v>
      </c>
      <c r="E5" s="2">
        <v>6.5554671784277107E-3</v>
      </c>
      <c r="F5" s="2">
        <v>7.4659713481340956E-2</v>
      </c>
    </row>
    <row r="6" spans="1:6" x14ac:dyDescent="0.35">
      <c r="A6" t="s">
        <v>6</v>
      </c>
      <c r="B6" s="3">
        <v>4.2294187105644337E-2</v>
      </c>
      <c r="C6" s="2">
        <v>6.7116436516361067E-2</v>
      </c>
      <c r="D6" s="2">
        <v>4.1925633927766263E-2</v>
      </c>
      <c r="E6" s="2">
        <v>1.3008965403880962E-2</v>
      </c>
      <c r="F6" s="2">
        <v>0.28195632192481929</v>
      </c>
    </row>
    <row r="7" spans="1:6" x14ac:dyDescent="0.35">
      <c r="A7" t="s">
        <v>8</v>
      </c>
      <c r="B7" s="3">
        <v>2.6604327092121063E-6</v>
      </c>
      <c r="C7" s="2">
        <v>1.813774203774146E-6</v>
      </c>
      <c r="D7" s="2">
        <v>1.6046502676851393E-6</v>
      </c>
      <c r="E7" s="2">
        <v>2.8050319344312688E-6</v>
      </c>
      <c r="F7" s="2">
        <v>0</v>
      </c>
    </row>
    <row r="8" spans="1:6" x14ac:dyDescent="0.35">
      <c r="A8" t="s">
        <v>3</v>
      </c>
      <c r="B8" s="3">
        <v>2.7831013014433959E-2</v>
      </c>
      <c r="C8" s="2">
        <v>7.8545686182275962E-2</v>
      </c>
      <c r="D8" s="2">
        <v>8.9719375043436148E-3</v>
      </c>
      <c r="E8" s="2">
        <v>1.568352414243547E-2</v>
      </c>
      <c r="F8" s="2">
        <v>7.752121125158902E-2</v>
      </c>
    </row>
    <row r="9" spans="1:6" x14ac:dyDescent="0.35">
      <c r="A9" t="s">
        <v>4</v>
      </c>
      <c r="B9" s="3">
        <v>1.048298914242122E-2</v>
      </c>
      <c r="C9" s="2">
        <v>1.2431736962258246E-2</v>
      </c>
      <c r="D9" s="2">
        <v>1.3843864145533074E-2</v>
      </c>
      <c r="E9" s="2">
        <v>1.2768632883657854E-2</v>
      </c>
      <c r="F9" s="2">
        <v>7.2824971132098945E-2</v>
      </c>
    </row>
    <row r="10" spans="1:6" x14ac:dyDescent="0.35">
      <c r="A10" t="s">
        <v>9</v>
      </c>
      <c r="B10" s="3">
        <v>0.21614325200432258</v>
      </c>
      <c r="C10" s="2">
        <v>0.12227315192476125</v>
      </c>
      <c r="D10" s="2">
        <v>0.30935721112926634</v>
      </c>
      <c r="E10" s="2">
        <v>0.19047076694147796</v>
      </c>
      <c r="F10" s="2">
        <v>0.32539596982320268</v>
      </c>
    </row>
    <row r="11" spans="1:6" x14ac:dyDescent="0.35">
      <c r="A11" t="s">
        <v>17</v>
      </c>
      <c r="B11" s="3">
        <v>0.68204910316923373</v>
      </c>
      <c r="C11" s="2">
        <v>0.63325400215357608</v>
      </c>
      <c r="D11" s="2">
        <v>0.57813654249265567</v>
      </c>
      <c r="E11" s="2">
        <v>0.76136185113767429</v>
      </c>
      <c r="F11" s="2">
        <v>0.16764181238694886</v>
      </c>
    </row>
    <row r="12" spans="1:6" x14ac:dyDescent="0.35">
      <c r="A12" t="s">
        <v>12</v>
      </c>
      <c r="B12" s="3">
        <v>8.2532299289135483E-2</v>
      </c>
      <c r="C12" s="2">
        <v>7.0848690118132995E-2</v>
      </c>
      <c r="D12" s="2">
        <v>6.6086319121557602E-2</v>
      </c>
      <c r="E12" s="2">
        <v>7.9068126596971988E-2</v>
      </c>
      <c r="F12" s="2">
        <v>0.13778887429244382</v>
      </c>
    </row>
    <row r="13" spans="1:6" x14ac:dyDescent="0.35">
      <c r="A13" t="s">
        <v>14</v>
      </c>
      <c r="B13" s="3">
        <v>0.32533430576454853</v>
      </c>
      <c r="C13" s="2">
        <v>0.30909248649273197</v>
      </c>
      <c r="D13" s="2">
        <v>0.29656855245620645</v>
      </c>
      <c r="E13" s="2">
        <v>0.36673157055160149</v>
      </c>
      <c r="F13" s="2">
        <v>7.5386207309356169E-4</v>
      </c>
    </row>
    <row r="14" spans="1:6" x14ac:dyDescent="0.35">
      <c r="A14" t="s">
        <v>13</v>
      </c>
      <c r="B14" s="3">
        <v>2.9063552678693827E-3</v>
      </c>
      <c r="C14" s="2">
        <v>2.2890399700038287E-3</v>
      </c>
      <c r="D14" s="2">
        <v>2.0251189993580965E-3</v>
      </c>
      <c r="E14" s="2">
        <v>3.5400383364642143E-3</v>
      </c>
      <c r="F14" s="2">
        <v>0</v>
      </c>
    </row>
    <row r="15" spans="1:6" x14ac:dyDescent="0.35">
      <c r="A15" t="s">
        <v>11</v>
      </c>
      <c r="B15" s="3">
        <v>1.748662510144074E-2</v>
      </c>
      <c r="C15" s="2">
        <v>1.5474805843249137E-2</v>
      </c>
      <c r="D15" s="2">
        <v>1.9466404855334164E-2</v>
      </c>
      <c r="E15" s="2">
        <v>1.744738654750181E-2</v>
      </c>
      <c r="F15" s="2">
        <v>1.2212565584115702E-2</v>
      </c>
    </row>
    <row r="16" spans="1:6" x14ac:dyDescent="0.35">
      <c r="A16" t="s">
        <v>10</v>
      </c>
      <c r="B16" s="3">
        <v>0.25378951774623953</v>
      </c>
      <c r="C16" s="2">
        <v>0.23554897972945812</v>
      </c>
      <c r="D16" s="2">
        <v>0.19399014706019935</v>
      </c>
      <c r="E16" s="2">
        <v>0.29457472910513482</v>
      </c>
      <c r="F16" s="2">
        <v>1.688651043729578E-2</v>
      </c>
    </row>
    <row r="17" spans="1:6" x14ac:dyDescent="0.35">
      <c r="A17" t="s">
        <v>26</v>
      </c>
      <c r="B17" s="3">
        <v>0.39343962248113346</v>
      </c>
      <c r="C17" s="2">
        <v>0.57706348380382499</v>
      </c>
      <c r="D17" s="2">
        <v>0.30071146150661598</v>
      </c>
      <c r="E17" s="2">
        <v>0.70522981918926797</v>
      </c>
      <c r="F17" s="2">
        <v>8.4176827661290199E-2</v>
      </c>
    </row>
    <row r="18" spans="1:6" x14ac:dyDescent="0.35">
      <c r="A18" t="s">
        <v>25</v>
      </c>
      <c r="B18" s="4">
        <v>464.7917491745481</v>
      </c>
      <c r="C18" s="1">
        <v>421.89349901710574</v>
      </c>
      <c r="D18" s="1">
        <v>405.59245717236615</v>
      </c>
      <c r="E18" s="1">
        <v>534.83965442931526</v>
      </c>
      <c r="F18" s="1">
        <v>85.517038548240293</v>
      </c>
    </row>
    <row r="19" spans="1:6" x14ac:dyDescent="0.35">
      <c r="A19" t="s">
        <v>24</v>
      </c>
      <c r="B19" s="4">
        <v>0.61983946531057788</v>
      </c>
      <c r="C19" s="1">
        <v>0.36505937148467038</v>
      </c>
      <c r="D19" s="1">
        <v>0.9265144827123738</v>
      </c>
      <c r="E19" s="1">
        <v>0.56869030123408648</v>
      </c>
      <c r="F19" s="1">
        <v>0.87856911852264763</v>
      </c>
    </row>
    <row r="22" spans="1:6" x14ac:dyDescent="0.35">
      <c r="A22" t="s">
        <v>28</v>
      </c>
      <c r="B22" t="s">
        <v>23</v>
      </c>
      <c r="C22" t="s">
        <v>22</v>
      </c>
      <c r="D22" t="s">
        <v>21</v>
      </c>
      <c r="E22" t="s">
        <v>20</v>
      </c>
      <c r="F22" t="s">
        <v>19</v>
      </c>
    </row>
    <row r="23" spans="1:6" x14ac:dyDescent="0.35">
      <c r="A23" t="s">
        <v>18</v>
      </c>
      <c r="B23" s="3">
        <v>0.42380718133412998</v>
      </c>
      <c r="C23" s="2">
        <v>0.55634977482462666</v>
      </c>
      <c r="D23" s="2">
        <v>0.31054887770047934</v>
      </c>
      <c r="E23" s="2">
        <v>0.29265318748701269</v>
      </c>
      <c r="F23" s="2">
        <v>0.60837655511322608</v>
      </c>
    </row>
    <row r="24" spans="1:6" x14ac:dyDescent="0.35">
      <c r="A24" t="s">
        <v>5</v>
      </c>
      <c r="B24" s="3">
        <v>3.4610635716607297E-4</v>
      </c>
      <c r="C24" s="2">
        <v>2.4192438298352902E-2</v>
      </c>
      <c r="D24" s="2">
        <v>1.3037913384783399E-4</v>
      </c>
      <c r="E24" s="2">
        <v>1.9428921922183E-4</v>
      </c>
      <c r="F24" s="2">
        <v>5.9481086674088304E-4</v>
      </c>
    </row>
    <row r="25" spans="1:6" x14ac:dyDescent="0.35">
      <c r="A25" t="s">
        <v>7</v>
      </c>
      <c r="B25" s="3">
        <v>4.3168936333566291E-2</v>
      </c>
      <c r="C25" s="2">
        <v>4.47201123104548E-2</v>
      </c>
      <c r="D25" s="2">
        <v>6.0303923844293901E-2</v>
      </c>
      <c r="E25" s="2">
        <v>7.79589454332579E-3</v>
      </c>
      <c r="F25" s="2">
        <v>7.0908684512591399E-2</v>
      </c>
    </row>
    <row r="26" spans="1:6" x14ac:dyDescent="0.35">
      <c r="A26" t="s">
        <v>6</v>
      </c>
      <c r="B26" s="3">
        <v>3.8834495633894163E-2</v>
      </c>
      <c r="C26" s="2">
        <v>0.114136454823631</v>
      </c>
      <c r="D26" s="2">
        <v>3.0663334048202599E-2</v>
      </c>
      <c r="E26" s="2">
        <v>2.8459043477973602E-2</v>
      </c>
      <c r="F26" s="2">
        <v>3.63630368923685E-2</v>
      </c>
    </row>
    <row r="27" spans="1:6" x14ac:dyDescent="0.35">
      <c r="A27" t="s">
        <v>8</v>
      </c>
      <c r="B27" s="3">
        <v>1.3754025746716799E-4</v>
      </c>
      <c r="C27" s="2">
        <v>1.0466628608634201E-6</v>
      </c>
      <c r="D27" s="2">
        <v>9.9530136344582696E-5</v>
      </c>
      <c r="E27" s="2">
        <v>1.99929489918386E-4</v>
      </c>
      <c r="F27" s="2">
        <v>1.3586830515126199E-4</v>
      </c>
    </row>
    <row r="28" spans="1:6" x14ac:dyDescent="0.35">
      <c r="A28" t="s">
        <v>3</v>
      </c>
      <c r="B28" s="3">
        <v>0.13313947993483896</v>
      </c>
      <c r="C28" s="2">
        <v>0.324563417229353</v>
      </c>
      <c r="D28" s="2">
        <v>0.119654397407029</v>
      </c>
      <c r="E28" s="2">
        <v>6.5001594173727098E-2</v>
      </c>
      <c r="F28" s="2">
        <v>0.15628663348199601</v>
      </c>
    </row>
    <row r="29" spans="1:6" x14ac:dyDescent="0.35">
      <c r="A29" t="s">
        <v>4</v>
      </c>
      <c r="B29" s="3">
        <v>0.20818062281719732</v>
      </c>
      <c r="C29" s="2">
        <v>4.8736305499974097E-2</v>
      </c>
      <c r="D29" s="2">
        <v>9.9697313130761397E-2</v>
      </c>
      <c r="E29" s="2">
        <v>0.19100243658284599</v>
      </c>
      <c r="F29" s="2">
        <v>0.34408752105437801</v>
      </c>
    </row>
    <row r="30" spans="1:6" x14ac:dyDescent="0.35">
      <c r="A30" t="s">
        <v>9</v>
      </c>
      <c r="B30" s="3">
        <v>0.30768281235019429</v>
      </c>
      <c r="C30" s="2">
        <v>7.8222464559915897E-2</v>
      </c>
      <c r="D30" s="2">
        <v>0.51559883765617198</v>
      </c>
      <c r="E30" s="2">
        <v>0.17059582346944599</v>
      </c>
      <c r="F30" s="2">
        <v>0.37684927598502499</v>
      </c>
    </row>
    <row r="31" spans="1:6" x14ac:dyDescent="0.35">
      <c r="A31" t="s">
        <v>17</v>
      </c>
      <c r="B31" s="3">
        <v>0.26851000631567568</v>
      </c>
      <c r="C31" s="2">
        <v>0.36542776061545812</v>
      </c>
      <c r="D31" s="2">
        <v>0.17385228464334831</v>
      </c>
      <c r="E31" s="2">
        <v>0.53675098904354124</v>
      </c>
      <c r="F31" s="2">
        <v>1.4774168901748519E-2</v>
      </c>
    </row>
    <row r="32" spans="1:6" x14ac:dyDescent="0.35">
      <c r="A32" t="s">
        <v>12</v>
      </c>
      <c r="B32" s="3">
        <v>3.2636338791954045E-2</v>
      </c>
      <c r="C32" s="2">
        <v>4.0884191942507399E-2</v>
      </c>
      <c r="D32" s="2">
        <v>1.9872913608636199E-2</v>
      </c>
      <c r="E32" s="2">
        <v>5.5577101760974502E-2</v>
      </c>
      <c r="F32" s="2">
        <v>1.22612432765842E-2</v>
      </c>
    </row>
    <row r="33" spans="1:6" x14ac:dyDescent="0.35">
      <c r="A33" t="s">
        <v>14</v>
      </c>
      <c r="B33" s="3">
        <v>0.12799940644016561</v>
      </c>
      <c r="C33" s="2">
        <v>0.17836598707308299</v>
      </c>
      <c r="D33" s="2">
        <v>8.9181562846007395E-2</v>
      </c>
      <c r="E33" s="2">
        <v>0.258630039191102</v>
      </c>
      <c r="F33" s="2">
        <v>6.3457717807179797E-5</v>
      </c>
    </row>
    <row r="34" spans="1:6" x14ac:dyDescent="0.35">
      <c r="A34" t="s">
        <v>13</v>
      </c>
      <c r="B34" s="3">
        <v>1.1434753193865835E-3</v>
      </c>
      <c r="C34" s="2">
        <v>1.32092137965661E-3</v>
      </c>
      <c r="D34" s="2">
        <v>6.0897649402178898E-4</v>
      </c>
      <c r="E34" s="2">
        <v>2.4965405959477402E-3</v>
      </c>
      <c r="F34" s="2">
        <v>0</v>
      </c>
    </row>
    <row r="35" spans="1:6" x14ac:dyDescent="0.35">
      <c r="A35" t="s">
        <v>11</v>
      </c>
      <c r="B35" s="3">
        <v>6.8799311783799581E-3</v>
      </c>
      <c r="C35" s="2">
        <v>8.9299453710931301E-3</v>
      </c>
      <c r="D35" s="2">
        <v>5.8537710543270201E-3</v>
      </c>
      <c r="E35" s="2">
        <v>1.230441726022E-2</v>
      </c>
      <c r="F35" s="2">
        <v>1.02801502847631E-3</v>
      </c>
    </row>
    <row r="36" spans="1:6" x14ac:dyDescent="0.35">
      <c r="A36" t="s">
        <v>10</v>
      </c>
      <c r="B36" s="3">
        <v>9.9850854585789531E-2</v>
      </c>
      <c r="C36" s="2">
        <v>0.135926714849118</v>
      </c>
      <c r="D36" s="2">
        <v>5.8335060640355901E-2</v>
      </c>
      <c r="E36" s="2">
        <v>0.20774289023529699</v>
      </c>
      <c r="F36" s="2">
        <v>1.42145287888083E-3</v>
      </c>
    </row>
    <row r="37" spans="1:6" x14ac:dyDescent="0.35">
      <c r="A37" t="s">
        <v>16</v>
      </c>
      <c r="B37" s="4">
        <v>182.94762745941748</v>
      </c>
      <c r="C37" s="1">
        <v>243.45933233699648</v>
      </c>
      <c r="D37" s="1">
        <v>121.96630057236179</v>
      </c>
      <c r="E37" s="1">
        <v>377.09538875788934</v>
      </c>
      <c r="F37" s="1">
        <v>7.5206359195055095</v>
      </c>
    </row>
    <row r="38" spans="1:6" x14ac:dyDescent="0.35">
      <c r="A38" t="s">
        <v>15</v>
      </c>
      <c r="B38" s="4">
        <v>0.87559174155357111</v>
      </c>
      <c r="C38" s="1">
        <v>0.23365171330779505</v>
      </c>
      <c r="D38" s="1">
        <v>1.5463282599131245</v>
      </c>
      <c r="E38" s="1">
        <v>0.50986783512940315</v>
      </c>
      <c r="F38" s="1">
        <v>1.0174930451595685</v>
      </c>
    </row>
    <row r="41" spans="1:6" x14ac:dyDescent="0.35">
      <c r="A41" t="s">
        <v>33</v>
      </c>
      <c r="B41" t="s">
        <v>23</v>
      </c>
      <c r="C41" t="s">
        <v>22</v>
      </c>
      <c r="D41" t="s">
        <v>21</v>
      </c>
      <c r="E41" t="s">
        <v>20</v>
      </c>
      <c r="F41" t="s">
        <v>19</v>
      </c>
    </row>
    <row r="42" spans="1:6" x14ac:dyDescent="0.35">
      <c r="A42" t="s">
        <v>36</v>
      </c>
      <c r="B42" s="5">
        <v>441.10713099999998</v>
      </c>
      <c r="C42" s="6">
        <v>36.167999999999999</v>
      </c>
      <c r="D42" s="6">
        <v>79.557000000000016</v>
      </c>
      <c r="E42" s="6">
        <v>155.59538699999999</v>
      </c>
      <c r="F42" s="6">
        <v>169.786744</v>
      </c>
    </row>
    <row r="43" spans="1:6" x14ac:dyDescent="0.35">
      <c r="A43" t="s">
        <v>18</v>
      </c>
      <c r="B43" s="3">
        <v>0.79363159286581564</v>
      </c>
      <c r="C43" s="2">
        <v>0.90411413404114127</v>
      </c>
      <c r="D43" s="2">
        <v>0.55981246150558706</v>
      </c>
      <c r="E43" s="2">
        <v>0.98613984616394834</v>
      </c>
      <c r="F43" s="2">
        <v>0.70323949436241029</v>
      </c>
    </row>
    <row r="44" spans="1:6" x14ac:dyDescent="0.35">
      <c r="A44" t="s">
        <v>5</v>
      </c>
      <c r="B44" s="3">
        <v>2.5322238556147944E-3</v>
      </c>
      <c r="C44" s="2">
        <v>2.5685689006856891E-2</v>
      </c>
      <c r="D44" s="2">
        <v>0</v>
      </c>
      <c r="E44" s="2">
        <v>1.2081463571924536E-3</v>
      </c>
      <c r="F44" s="2">
        <v>0</v>
      </c>
    </row>
    <row r="45" spans="1:6" x14ac:dyDescent="0.35">
      <c r="A45" t="s">
        <v>7</v>
      </c>
      <c r="B45" s="3">
        <v>6.0976116933371453E-2</v>
      </c>
      <c r="C45" s="2">
        <v>0.20484959079849591</v>
      </c>
      <c r="D45" s="2">
        <v>0.11789031763389768</v>
      </c>
      <c r="E45" s="2">
        <v>0</v>
      </c>
      <c r="F45" s="2">
        <v>5.9539394901170849E-2</v>
      </c>
    </row>
    <row r="46" spans="1:6" x14ac:dyDescent="0.35">
      <c r="A46" t="s">
        <v>6</v>
      </c>
      <c r="B46" s="3">
        <v>2.1143265081334628E-2</v>
      </c>
      <c r="C46" s="2">
        <v>0.1044016810440168</v>
      </c>
      <c r="D46" s="2">
        <v>1.4517892831554732E-2</v>
      </c>
      <c r="E46" s="2">
        <v>1.6095914205991213E-3</v>
      </c>
      <c r="F46" s="2">
        <v>2.4412977729286096E-2</v>
      </c>
    </row>
    <row r="47" spans="1:6" x14ac:dyDescent="0.35">
      <c r="A47" t="s">
        <v>8</v>
      </c>
      <c r="B47" s="3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5">
      <c r="A48" t="s">
        <v>3</v>
      </c>
      <c r="B48" s="3">
        <v>0.21714152700922901</v>
      </c>
      <c r="C48" s="2">
        <v>0.56854125193541249</v>
      </c>
      <c r="D48" s="2">
        <v>0.24958206066090977</v>
      </c>
      <c r="E48" s="2">
        <v>9.347755277603445E-2</v>
      </c>
      <c r="F48" s="2">
        <v>0.24041335052635207</v>
      </c>
    </row>
    <row r="49" spans="1:7" x14ac:dyDescent="0.35">
      <c r="A49" t="s">
        <v>4</v>
      </c>
      <c r="B49" s="3">
        <v>0.49183845998626574</v>
      </c>
      <c r="C49" s="2">
        <v>6.3592125635921252E-4</v>
      </c>
      <c r="D49" s="2">
        <v>0.17782219037922489</v>
      </c>
      <c r="E49" s="2">
        <v>0.88984455561012232</v>
      </c>
      <c r="F49" s="2">
        <v>0.37887377120560134</v>
      </c>
    </row>
    <row r="50" spans="1:7" x14ac:dyDescent="0.35">
      <c r="A50" t="s">
        <v>9</v>
      </c>
      <c r="B50" s="3">
        <v>0.18105805684651244</v>
      </c>
      <c r="C50" s="2">
        <v>0</v>
      </c>
      <c r="D50" s="2">
        <v>0.39132948703445319</v>
      </c>
      <c r="E50" s="2">
        <v>0</v>
      </c>
      <c r="F50" s="2">
        <v>0.28702476325242443</v>
      </c>
    </row>
    <row r="51" spans="1:7" x14ac:dyDescent="0.35">
      <c r="A51" t="s">
        <v>17</v>
      </c>
      <c r="B51" s="3">
        <v>2.5310350287671955E-2</v>
      </c>
      <c r="C51" s="2">
        <v>9.5885865958858646E-2</v>
      </c>
      <c r="D51" s="2">
        <v>4.8858051459959514E-2</v>
      </c>
      <c r="E51" s="2">
        <v>1.3860153836051707E-2</v>
      </c>
      <c r="F51" s="2">
        <v>9.7357423851652403E-3</v>
      </c>
    </row>
    <row r="52" spans="1:7" x14ac:dyDescent="0.35">
      <c r="A52" t="s">
        <v>12</v>
      </c>
      <c r="B52" s="3">
        <v>1.136362495123662E-2</v>
      </c>
      <c r="C52" s="2">
        <v>2.1013050210130502E-2</v>
      </c>
      <c r="D52" s="2">
        <v>1.0545897909674825E-2</v>
      </c>
      <c r="E52" s="2">
        <v>1.3860153836051707E-2</v>
      </c>
      <c r="F52" s="2">
        <v>7.4034048264686667E-3</v>
      </c>
    </row>
    <row r="53" spans="1:7" x14ac:dyDescent="0.35">
      <c r="A53" t="s">
        <v>14</v>
      </c>
      <c r="B53" s="3">
        <v>8.5353414973470473E-3</v>
      </c>
      <c r="C53" s="2">
        <v>4.412740544127406E-2</v>
      </c>
      <c r="D53" s="2">
        <v>2.7137775431451655E-2</v>
      </c>
      <c r="E53" s="2">
        <v>0</v>
      </c>
      <c r="F53" s="2">
        <v>5.8897413098398318E-5</v>
      </c>
    </row>
    <row r="54" spans="1:7" x14ac:dyDescent="0.35">
      <c r="A54" t="s">
        <v>13</v>
      </c>
      <c r="B54" s="3">
        <v>0</v>
      </c>
      <c r="C54" s="2">
        <v>0</v>
      </c>
      <c r="D54" s="2">
        <v>0</v>
      </c>
      <c r="E54" s="2">
        <v>0</v>
      </c>
      <c r="F54" s="2">
        <v>0</v>
      </c>
    </row>
    <row r="55" spans="1:7" x14ac:dyDescent="0.35">
      <c r="A55" t="s">
        <v>11</v>
      </c>
      <c r="B55" s="3">
        <v>1.1131082802649137E-3</v>
      </c>
      <c r="C55" s="2">
        <v>2.5713337757133376E-3</v>
      </c>
      <c r="D55" s="2">
        <v>2.9664265872267675E-3</v>
      </c>
      <c r="E55" s="2">
        <v>0</v>
      </c>
      <c r="F55" s="2">
        <v>9.5413809219405273E-4</v>
      </c>
    </row>
    <row r="56" spans="1:7" x14ac:dyDescent="0.35">
      <c r="A56" t="s">
        <v>10</v>
      </c>
      <c r="B56" s="3">
        <v>4.2982755588233728E-3</v>
      </c>
      <c r="C56" s="2">
        <v>2.8174076531740762E-2</v>
      </c>
      <c r="D56" s="2">
        <v>8.2079515316062675E-3</v>
      </c>
      <c r="E56" s="2">
        <v>0</v>
      </c>
      <c r="F56" s="2">
        <v>1.3193020534041221E-3</v>
      </c>
    </row>
    <row r="57" spans="1:7" x14ac:dyDescent="0.35">
      <c r="A57" t="s">
        <v>34</v>
      </c>
      <c r="B57" s="4">
        <v>14.50417541061975</v>
      </c>
      <c r="C57" s="1">
        <v>51.177864410528642</v>
      </c>
      <c r="D57" s="1">
        <v>33.204888832834492</v>
      </c>
      <c r="E57" s="1">
        <v>6.7371435766280143</v>
      </c>
      <c r="F57" s="1">
        <v>5.0471808325943863</v>
      </c>
    </row>
    <row r="58" spans="1:7" x14ac:dyDescent="0.35">
      <c r="A58" t="s">
        <v>35</v>
      </c>
      <c r="B58" s="4">
        <v>0.64265400463621447</v>
      </c>
      <c r="C58" s="1">
        <v>0</v>
      </c>
      <c r="D58" s="1">
        <v>1.1739884611033595</v>
      </c>
      <c r="E58" s="1">
        <v>0</v>
      </c>
      <c r="F58" s="1">
        <v>0.77496686078154609</v>
      </c>
    </row>
    <row r="61" spans="1:7" x14ac:dyDescent="0.35">
      <c r="A61" t="s">
        <v>30</v>
      </c>
      <c r="B61" s="7">
        <f>SUM(C61:F61)</f>
        <v>394.62674099999998</v>
      </c>
      <c r="C61">
        <v>38.435000000000009</v>
      </c>
      <c r="D61">
        <v>82.737996999999993</v>
      </c>
      <c r="E61">
        <v>137.16</v>
      </c>
      <c r="F61">
        <v>136.293744</v>
      </c>
    </row>
    <row r="62" spans="1:7" x14ac:dyDescent="0.35">
      <c r="A62" t="s">
        <v>37</v>
      </c>
      <c r="B62" s="1">
        <f>B17*B61</f>
        <v>155.26179600000003</v>
      </c>
      <c r="C62" s="1">
        <f t="shared" ref="C62:F62" si="0">C17*C61</f>
        <v>22.179435000000019</v>
      </c>
      <c r="D62" s="1">
        <f t="shared" si="0"/>
        <v>24.880264000000007</v>
      </c>
      <c r="E62" s="1">
        <f t="shared" si="0"/>
        <v>96.729321999999996</v>
      </c>
      <c r="F62" s="1">
        <f t="shared" si="0"/>
        <v>11.472775000000006</v>
      </c>
      <c r="G62" t="s">
        <v>38</v>
      </c>
    </row>
  </sheetData>
  <phoneticPr fontId="3" type="noConversion"/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CCC9-7275-48BA-B4D3-5C9F396B3DF8}">
  <dimension ref="A1:B2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t="s">
        <v>29</v>
      </c>
      <c r="B1" t="s">
        <v>30</v>
      </c>
    </row>
    <row r="2" spans="1:2" x14ac:dyDescent="0.35">
      <c r="A2" t="s">
        <v>2</v>
      </c>
      <c r="B2" s="1">
        <v>394.62674099999998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8212-D289-4D0C-BA79-54D0358502F7}">
  <dimension ref="A1:B13"/>
  <sheetViews>
    <sheetView workbookViewId="0">
      <selection activeCell="B10" sqref="B10"/>
    </sheetView>
  </sheetViews>
  <sheetFormatPr defaultRowHeight="14.5" x14ac:dyDescent="0.35"/>
  <cols>
    <col min="1" max="1" width="13.26953125" bestFit="1" customWidth="1"/>
    <col min="2" max="2" width="26.26953125" bestFit="1" customWidth="1"/>
  </cols>
  <sheetData>
    <row r="1" spans="1:2" x14ac:dyDescent="0.35">
      <c r="A1" t="s">
        <v>1</v>
      </c>
      <c r="B1" t="s">
        <v>31</v>
      </c>
    </row>
    <row r="2" spans="1:2" x14ac:dyDescent="0.35">
      <c r="A2" t="s">
        <v>10</v>
      </c>
      <c r="B2" s="1">
        <v>1.0000000000000002E-6</v>
      </c>
    </row>
    <row r="3" spans="1:2" x14ac:dyDescent="0.35">
      <c r="A3" t="s">
        <v>14</v>
      </c>
      <c r="B3" s="1">
        <v>0</v>
      </c>
    </row>
    <row r="4" spans="1:2" x14ac:dyDescent="0.35">
      <c r="A4" t="s">
        <v>13</v>
      </c>
      <c r="B4" s="1">
        <v>0</v>
      </c>
    </row>
    <row r="5" spans="1:2" x14ac:dyDescent="0.35">
      <c r="A5" t="s">
        <v>11</v>
      </c>
      <c r="B5" s="1">
        <v>0</v>
      </c>
    </row>
    <row r="6" spans="1:2" x14ac:dyDescent="0.35">
      <c r="A6" t="s">
        <v>12</v>
      </c>
      <c r="B6" s="1">
        <v>6.5059000000000006E-2</v>
      </c>
    </row>
    <row r="7" spans="1:2" x14ac:dyDescent="0.35">
      <c r="A7" t="s">
        <v>9</v>
      </c>
      <c r="B7" s="1">
        <v>87.861075999999997</v>
      </c>
    </row>
    <row r="8" spans="1:2" x14ac:dyDescent="0.35">
      <c r="A8" t="s">
        <v>7</v>
      </c>
      <c r="B8" s="1">
        <v>13.763427999999999</v>
      </c>
    </row>
    <row r="9" spans="1:2" x14ac:dyDescent="0.35">
      <c r="A9" t="s">
        <v>8</v>
      </c>
      <c r="B9" s="1">
        <v>5.3864000000000002E-2</v>
      </c>
    </row>
    <row r="10" spans="1:2" x14ac:dyDescent="0.35">
      <c r="A10" t="s">
        <v>4</v>
      </c>
      <c r="B10" s="1">
        <v>80.526032999999998</v>
      </c>
    </row>
    <row r="11" spans="1:2" x14ac:dyDescent="0.35">
      <c r="A11" t="s">
        <v>6</v>
      </c>
      <c r="B11" s="1">
        <v>8.7584590000000002</v>
      </c>
    </row>
    <row r="12" spans="1:2" x14ac:dyDescent="0.35">
      <c r="A12" t="s">
        <v>5</v>
      </c>
      <c r="B12" s="1">
        <v>0.117719</v>
      </c>
    </row>
    <row r="13" spans="1:2" x14ac:dyDescent="0.35">
      <c r="A13" t="s">
        <v>3</v>
      </c>
      <c r="B13" s="1">
        <v>48.219305999999996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6EE3-CAF9-49D9-8B77-FF4CB7C208FA}">
  <dimension ref="A1:C13"/>
  <sheetViews>
    <sheetView workbookViewId="0">
      <selection activeCell="E2" sqref="E2"/>
    </sheetView>
  </sheetViews>
  <sheetFormatPr defaultRowHeight="14.5" x14ac:dyDescent="0.35"/>
  <cols>
    <col min="1" max="1" width="14.26953125" bestFit="1" customWidth="1"/>
    <col min="2" max="2" width="13.26953125" bestFit="1" customWidth="1"/>
    <col min="3" max="3" width="12.26953125" bestFit="1" customWidth="1"/>
  </cols>
  <sheetData>
    <row r="1" spans="1:3" x14ac:dyDescent="0.35">
      <c r="A1" t="s">
        <v>0</v>
      </c>
      <c r="B1" t="s">
        <v>1</v>
      </c>
      <c r="C1" t="s">
        <v>32</v>
      </c>
    </row>
    <row r="2" spans="1:3" x14ac:dyDescent="0.35">
      <c r="A2" t="s">
        <v>2</v>
      </c>
      <c r="B2" t="s">
        <v>7</v>
      </c>
      <c r="C2" s="1">
        <v>0.83562031238450352</v>
      </c>
    </row>
    <row r="3" spans="1:3" x14ac:dyDescent="0.35">
      <c r="A3" t="s">
        <v>2</v>
      </c>
      <c r="B3" t="s">
        <v>8</v>
      </c>
      <c r="C3" s="1">
        <v>3.5755524320390928E-4</v>
      </c>
    </row>
    <row r="4" spans="1:3" x14ac:dyDescent="0.35">
      <c r="A4" t="s">
        <v>2</v>
      </c>
      <c r="B4" t="s">
        <v>4</v>
      </c>
      <c r="C4" s="1">
        <v>1.6276077217008187</v>
      </c>
    </row>
    <row r="5" spans="1:3" x14ac:dyDescent="0.35">
      <c r="A5" t="s">
        <v>2</v>
      </c>
      <c r="B5" t="s">
        <v>6</v>
      </c>
      <c r="C5" s="1">
        <v>1.65824272148937</v>
      </c>
    </row>
    <row r="6" spans="1:3" x14ac:dyDescent="0.35">
      <c r="A6" t="s">
        <v>2</v>
      </c>
      <c r="B6" t="s">
        <v>5</v>
      </c>
      <c r="C6" s="1">
        <v>1.8863823767829382E-2</v>
      </c>
    </row>
    <row r="7" spans="1:3" x14ac:dyDescent="0.35">
      <c r="A7" t="s">
        <v>2</v>
      </c>
      <c r="B7" t="s">
        <v>3</v>
      </c>
      <c r="C7" s="1">
        <v>1.9991666476980361</v>
      </c>
    </row>
    <row r="8" spans="1:3" x14ac:dyDescent="0.35">
      <c r="A8" t="s">
        <v>2</v>
      </c>
      <c r="B8" t="s">
        <v>10</v>
      </c>
      <c r="C8" s="1">
        <v>37.377556331255029</v>
      </c>
    </row>
    <row r="9" spans="1:3" x14ac:dyDescent="0.35">
      <c r="A9" t="s">
        <v>2</v>
      </c>
      <c r="B9" t="s">
        <v>14</v>
      </c>
      <c r="C9" s="1">
        <v>46.746988613416967</v>
      </c>
    </row>
    <row r="10" spans="1:3" x14ac:dyDescent="0.35">
      <c r="A10" t="s">
        <v>2</v>
      </c>
      <c r="B10" t="s">
        <v>13</v>
      </c>
      <c r="C10" s="1">
        <v>0.45124593870346158</v>
      </c>
    </row>
    <row r="11" spans="1:3" x14ac:dyDescent="0.35">
      <c r="A11" t="s">
        <v>2</v>
      </c>
      <c r="B11" t="s">
        <v>11</v>
      </c>
      <c r="C11" s="1">
        <v>2.2240048192283721</v>
      </c>
    </row>
    <row r="12" spans="1:3" x14ac:dyDescent="0.35">
      <c r="A12" t="s">
        <v>2</v>
      </c>
      <c r="B12" t="s">
        <v>12</v>
      </c>
      <c r="C12" s="1">
        <v>7.2116700156407019</v>
      </c>
    </row>
    <row r="13" spans="1:3" x14ac:dyDescent="0.35">
      <c r="A13" t="s">
        <v>2</v>
      </c>
      <c r="B13" t="s">
        <v>9</v>
      </c>
      <c r="C13" s="1">
        <v>24.10410649947173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w o C + W B e X g q i m A A A A 9 g A A A B I A H A B D b 2 5 m a W c v U G F j a 2 F n Z S 5 4 b W w g o h g A K K A U A A A A A A A A A A A A A A A A A A A A A A A A A A A A h Y 9 B C s I w F E S v U r J v k k Y E L b / p Q h A E C 4 I g b k O M b b D 9 l S a 1 v Z s L j + Q V r G j V n c t 5 8 x Y z 9 + s N 0 r 4 q g 4 t p n K 0 x I R H l J D C o 6 4 P F P C G t P 4 Y z k k r Y K H 1 S u Q k G G V 3 c u 0 N C C u / P M W N d 1 9 F u Q u s m Z 4 L z i O 2 z 9 V Y X p l L k I 9 v / c m j R e Y X a E A m 7 1 x g p a C T m V E w F 5 c B G C J n F r y C G v c / 2 B 8 K i L X 3 b G G k w X K 6 A j R H Y + 4 N 8 A F B L A w Q U A A I A C A D C g L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C + W C i K R 7 g O A A A A E Q A A A B M A H A B G b 3 J t d W x h c y 9 T Z W N 0 a W 9 u M S 5 t I K I Y A C i g F A A A A A A A A A A A A A A A A A A A A A A A A A A A A C t O T S 7 J z M 9 T C I b Q h t Y A U E s B A i 0 A F A A C A A g A w o C + W B e X g q i m A A A A 9 g A A A B I A A A A A A A A A A A A A A A A A A A A A A E N v b m Z p Z y 9 Q Y W N r Y W d l L n h t b F B L A Q I t A B Q A A g A I A M K A v l g P y u m r p A A A A O k A A A A T A A A A A A A A A A A A A A A A A P I A A A B b Q 2 9 u d G V u d F 9 U e X B l c 1 0 u e G 1 s U E s B A i 0 A F A A C A A g A w o C +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Z b b u D 2 G P x E i N X Y Y j M 3 4 P I A A A A A A g A A A A A A E G Y A A A A B A A A g A A A A e / 0 K e T s l i t w 7 5 t B B z r 8 o D M H P P r g X D K k b j z E b 9 Q a I h d Q A A A A A D o A A A A A C A A A g A A A A m m U M X g V h k q h F l Y h + j V 6 s H K o F X s g e i E 4 + Q 5 V I / J B c r J N Q A A A A J Q U B P P P X G 9 V D 0 C 2 t P A P j N U C i 1 P n / w E t z A x 5 i 1 x 0 x 2 9 2 Z M O + Z 1 C 6 d i V O V Y m X Q q w O k C R 7 H f i 7 F J J M J K C L H 5 i Q o v + N / 1 r D 4 4 M w E A K Z g G O U 8 A w x A A A A A m n j H n L g l N p N F P p j o B 7 p C v s J z w a 2 J 6 I 6 c Q 7 6 C V x k + + s O A l u H D w V d G 6 Q t d Q q z a 7 D j Q l 1 7 a F 9 U Z 0 M k C d 6 3 0 Q / z 7 8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58D396EDEC0C4592BACD4E2FFEC656" ma:contentTypeVersion="6" ma:contentTypeDescription="Skapa ett nytt dokument." ma:contentTypeScope="" ma:versionID="a95faf787831cded74b4073e24475985">
  <xsd:schema xmlns:xsd="http://www.w3.org/2001/XMLSchema" xmlns:xs="http://www.w3.org/2001/XMLSchema" xmlns:p="http://schemas.microsoft.com/office/2006/metadata/properties" xmlns:ns2="f32142da-44b9-48c6-8c4d-4c081d5f1215" xmlns:ns3="edd4181a-f783-4b4c-9d53-bb7a8f7244de" targetNamespace="http://schemas.microsoft.com/office/2006/metadata/properties" ma:root="true" ma:fieldsID="c74a1cac3f6bfc0c0b92a1aad97a47cc" ns2:_="" ns3:_="">
    <xsd:import namespace="f32142da-44b9-48c6-8c4d-4c081d5f1215"/>
    <xsd:import namespace="edd4181a-f783-4b4c-9d53-bb7a8f7244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142da-44b9-48c6-8c4d-4c081d5f1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4181a-f783-4b4c-9d53-bb7a8f7244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86B70-3529-4ADB-9B7A-9B3C572B1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270870-1070-4CCF-B65A-57A6A748756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817FD9-43C5-40EC-B7C3-0C9E1D92CBDE}">
  <ds:schemaRefs>
    <ds:schemaRef ds:uri="http://schemas.microsoft.com/office/2006/documentManagement/types"/>
    <ds:schemaRef ds:uri="edd4181a-f783-4b4c-9d53-bb7a8f7244de"/>
    <ds:schemaRef ds:uri="f32142da-44b9-48c6-8c4d-4c081d5f121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4C7A76F-0CF8-457A-906F-E0297A37A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142da-44b9-48c6-8c4d-4c081d5f1215"/>
    <ds:schemaRef ds:uri="edd4181a-f783-4b4c-9d53-bb7a8f724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Results</vt:lpstr>
      <vt:lpstr>Consumption</vt:lpstr>
      <vt:lpstr>Final Effective Cancellations</vt:lpstr>
      <vt:lpstr>From_EAM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Tuchtefeld</dc:creator>
  <cp:lastModifiedBy>Bianca Kasemi</cp:lastModifiedBy>
  <dcterms:created xsi:type="dcterms:W3CDTF">2015-06-05T18:17:20Z</dcterms:created>
  <dcterms:modified xsi:type="dcterms:W3CDTF">2025-06-05T08:10:22Z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0x010100B658D396EDEC0C4592BACD4E2FFEC656</vt:lpwstr>
  </property>
  <property fmtid="{D5CDD505-2E9C-101B-9397-08002B2CF9AE}" pid="3" name="MediaServiceImageTags">
    <vt:lpwstr/>
  </property>
</Properties>
</file>